
<file path=[Content_Types].xml><?xml version="1.0" encoding="utf-8"?>
<Types xmlns="http://schemas.openxmlformats.org/package/2006/content-types">
  <Default Extension="rels" ContentType="application/vnd.openxmlformats-package.relationships+xml"/>
  <Default Extension="xml" ContentType="application/xml"/>
  <Override PartName="/xl/styles.xml" ContentType="application/vnd.openxmlformats-officedocument.spreadsheetml.styles+xml"/>
  <Override PartName="/xl/workbook.xml" ContentType="application/vnd.openxmlformats-officedocument.spreadsheetml.sheet.main+xml"/>
  <Override PartName="/xl/worksheets/sheet1.xml" ContentType="application/vnd.openxmlformats-officedocument.spreadsheetml.worksheet+xml"/>
  <Override PartName="/xl/sharedStrings.xml" ContentType="application/vnd.openxmlformats-officedocument.spreadsheetml.sharedStrings+xml"/>
</Types>
</file>

<file path=_rels/.rels><?xml version="1.0" encoding="utf-8" standalone="yes"?>
<Relationships xmlns="http://schemas.openxmlformats.org/package/2006/relationships">
    <Relationship Id="rId1" Type="http://schemas.openxmlformats.org/officeDocument/2006/relationships/officeDocument" Target="xl/workbook.xml"/>
</Relationships>

</file>

<file path=xl/workbook.xml><?xml version="1.0" encoding="utf-8"?>
<workbook xmlns="http://schemas.openxmlformats.org/spreadsheetml/2006/main" xmlns:r="http://schemas.openxmlformats.org/officeDocument/2006/relationships">
  <fileVersion appName="xl" lastEdited="4" lowestEdited="4" rupBuild="4505"/>
  <workbookPr defaultThemeVersion="124226"/>
  <bookViews>
    <workbookView xWindow="240" yWindow="45" windowWidth="18855" windowHeight="11985"/>
  </bookViews>
  <sheets>
    <sheet name="Full 1" sheetId="1" r:id="rId1"/>
  </sheets>
  <calcPr calcId="124519"/>
</workbook>
</file>

<file path=xl/sharedStrings.xml><?xml version="1.0" encoding="utf-8"?>
<sst xmlns="http://schemas.openxmlformats.org/spreadsheetml/2006/main" count="38" uniqueCount="38">
  <si>
    <t xml:space="preserve"/>
  </si>
  <si>
    <t xml:space="preserve">ICS054</t>
  </si>
  <si>
    <t xml:space="preserve">U</t>
  </si>
  <si>
    <t xml:space="preserve">Interacumulador per a calefacció.</t>
  </si>
  <si>
    <r>
      <rPr>
        <sz val="8.25"/>
        <color rgb="FF000000"/>
        <rFont val="Arial"/>
        <family val="2"/>
      </rPr>
      <t xml:space="preserve">Interacumulador d'acer negre, amb bescanviador d'un serpentí, de terra, 750 l, altura 1730 mm, diàmetre 770 mm, aïllament de 50 mm d'espessor amb poliuretà d'alta densitat, lliure de CFC, termòmetres, amb folre embuatat desmuntable per ús interior. Inclús vàlvules de tall, elements de muntatge i accessoris necessaris per al seu correcte funcionament.</t>
    </r>
    <r>
      <rPr>
        <sz val="8.25"/>
        <color rgb="FF000000"/>
        <rFont val="Arial"/>
        <family val="2"/>
      </rPr>
      <t xml:space="preserve">
</t>
    </r>
  </si>
  <si>
    <t xml:space="preserve">Codi</t>
  </si>
  <si>
    <t xml:space="preserve">Unitat</t>
  </si>
  <si>
    <t xml:space="preserve">Descripció</t>
  </si>
  <si>
    <t xml:space="preserve">Rendiment</t>
  </si>
  <si>
    <r>
      <rPr>
        <b/>
        <sz val="8.25"/>
        <color rgb="FF000000"/>
        <rFont val="Arial"/>
        <family val="2"/>
      </rPr>
      <t xml:space="preserve">Preu</t>
    </r>
    <r>
      <rPr>
        <b/>
        <sz val="8.25"/>
        <color rgb="FF000000"/>
        <rFont val="Arial"/>
        <family val="2"/>
      </rPr>
      <t xml:space="preserve">
</t>
    </r>
    <r>
      <rPr>
        <b/>
        <sz val="8.25"/>
        <color rgb="FF000000"/>
        <rFont val="Arial"/>
        <family val="2"/>
      </rPr>
      <t xml:space="preserve">unitari</t>
    </r>
  </si>
  <si>
    <t xml:space="preserve">Import</t>
  </si>
  <si>
    <t xml:space="preserve">Materials</t>
  </si>
  <si>
    <t xml:space="preserve">mt38csg410d</t>
  </si>
  <si>
    <t xml:space="preserve">U</t>
  </si>
  <si>
    <t xml:space="preserve">Interacumulador d'acer negre, amb bescanviador d'un serpentí, de terra, 750 l, altura 1730 mm, diàmetre 770 mm, aïllament de 50 mm d'espessor amb poliuretà d'alta densitat, lliure de CFC, termòmetres, amb folre embuatat desmuntable per ús interior.</t>
  </si>
  <si>
    <t xml:space="preserve">mt37sve010e</t>
  </si>
  <si>
    <t xml:space="preserve">U</t>
  </si>
  <si>
    <t xml:space="preserve">Vàlvula d'esfera de llautó niquelat per roscar de 1 1/4".</t>
  </si>
  <si>
    <t xml:space="preserve">mt37sve010d</t>
  </si>
  <si>
    <t xml:space="preserve">U</t>
  </si>
  <si>
    <t xml:space="preserve">Vàlvula d'esfera de llautó niquelat per roscar de 1".</t>
  </si>
  <si>
    <t xml:space="preserve">mt38www010</t>
  </si>
  <si>
    <t xml:space="preserve">U</t>
  </si>
  <si>
    <t xml:space="preserve">Material auxiliar per instal·lacions de calefacció.</t>
  </si>
  <si>
    <t xml:space="preserve">Subtotal materials:</t>
  </si>
  <si>
    <t xml:space="preserve">Mà d'obra</t>
  </si>
  <si>
    <t xml:space="preserve">mo004</t>
  </si>
  <si>
    <t xml:space="preserve">h</t>
  </si>
  <si>
    <t xml:space="preserve">Oficial 1ª calefactor.</t>
  </si>
  <si>
    <t xml:space="preserve">mo103</t>
  </si>
  <si>
    <t xml:space="preserve">h</t>
  </si>
  <si>
    <t xml:space="preserve">Ajudant calefactor.</t>
  </si>
  <si>
    <t xml:space="preserve">Subtotal mà d'obra:</t>
  </si>
  <si>
    <t xml:space="preserve">Costos directes complementaris</t>
  </si>
  <si>
    <t xml:space="preserve">%</t>
  </si>
  <si>
    <t xml:space="preserve">Costos directes complementaris</t>
  </si>
  <si>
    <t xml:space="preserve">Cost de manteniment decennal: 423,22€ en els primers 10 anys.</t>
  </si>
  <si>
    <r>
      <rPr>
        <b/>
        <sz val="8.25"/>
        <color rgb="FF000000"/>
        <rFont val="Arial"/>
        <family val="2"/>
      </rPr>
      <t xml:space="preserve">Costos directes</t>
    </r>
    <r>
      <rPr>
        <sz val="8.25"/>
        <color rgb="FF000000"/>
        <rFont val="Arial"/>
        <family val="2"/>
      </rPr>
      <t xml:space="preserve"> </t>
    </r>
    <r>
      <rPr>
        <sz val="8.25"/>
        <color rgb="FF000000"/>
        <rFont val="Arial"/>
        <family val="2"/>
      </rPr>
      <t xml:space="preserve">(1+2+3)</t>
    </r>
    <r>
      <rPr>
        <sz val="8.25"/>
        <color rgb="FF000000"/>
        <rFont val="Arial"/>
        <family val="2"/>
      </rPr>
      <t xml:space="preserve">:</t>
    </r>
  </si>
</sst>
</file>

<file path=xl/styles.xml><?xml version="1.0" encoding="utf-8"?>
<styleSheet xmlns="http://schemas.openxmlformats.org/spreadsheetml/2006/main">
  <numFmts count="2">
    <numFmt numFmtId="200" formatCode="0.000"/>
    <numFmt numFmtId="201" formatCode="0.00"/>
  </numFmts>
  <fonts count="2">
    <font>
      <sz val="8.25"/>
      <color rgb="FF000000"/>
      <name val="Arial"/>
      <family val="2"/>
    </font>
    <font>
      <b/>
      <sz val="8.25"/>
      <color rgb="FF000000"/>
      <name val="Arial"/>
      <family val="2"/>
    </font>
  </fonts>
  <fills count="2">
    <fill>
      <patternFill patternType="none"/>
    </fill>
    <fill>
      <patternFill patternType="gray125"/>
    </fill>
  </fills>
  <borders count="8">
    <border>
      <left/>
      <right/>
      <top/>
      <bottom/>
      <diagonal/>
    </border>
    <border>
      <left style="thin">
        <color rgb="FF000000"/>
      </left>
      <right style="thin">
        <color rgb="FF000000"/>
      </right>
      <top style="thin">
        <color rgb="FF000000"/>
      </top>
      <bottom style="thin">
        <color rgb="FF000000"/>
      </bottom>
      <diagonal/>
    </border>
    <border>
      <left/>
      <right/>
      <top/>
      <bottom style="thin">
        <color rgb="FF000000"/>
      </bottom>
      <diagonal/>
    </border>
    <border>
      <left/>
      <right/>
      <top style="thin">
        <color rgb="FF000000"/>
      </top>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
      <left style="thin">
        <color rgb="FF000000"/>
      </left>
      <right/>
      <top style="thin">
        <color rgb="FF000000"/>
      </top>
      <bottom/>
      <diagonal/>
    </border>
  </borders>
  <cellStyleXfs count="1">
    <xf numFmtId="0" fontId="0" fillId="0" borderId="0"/>
  </cellStyleXfs>
  <cellXfs count="27">
    <xf numFmtId="0" fontId="0" fillId="0" borderId="0" xfId="0" applyFont="1" applyAlignment="1">
      <alignment horizontal="left" vertical="center" wrapText="0"/>
    </xf>
    <xf numFmtId="0" fontId="0" fillId="0" borderId="0" xfId="0" applyFont="1" applyAlignment="1">
      <alignment horizontal="left" vertical="top" wrapText="1"/>
    </xf>
    <xf numFmtId="0" fontId="1" fillId="0" borderId="0" xfId="0" applyFont="1" applyAlignment="1">
      <alignment horizontal="left" vertical="top" wrapText="1"/>
    </xf>
    <xf numFmtId="0" fontId="1" fillId="0" borderId="0" xfId="0" applyFont="1" applyAlignment="1">
      <alignment horizontal="center" vertical="top" wrapText="1"/>
    </xf>
    <xf numFmtId="0" fontId="0" fillId="0" borderId="0" xfId="0" applyFont="1" applyAlignment="1">
      <alignment horizontal="justify" vertical="top" wrapText="1"/>
    </xf>
    <xf numFmtId="0" fontId="0" fillId="0" borderId="1" xfId="0" applyFont="1" applyAlignment="1">
      <alignment horizontal="left" vertical="top" wrapText="1"/>
    </xf>
    <xf numFmtId="0" fontId="0" fillId="0" borderId="2" xfId="0" applyFont="1" applyAlignment="1">
      <alignment horizontal="center" vertical="bottom" wrapText="1"/>
    </xf>
    <xf numFmtId="0" fontId="0" fillId="0" borderId="2" xfId="0" applyFont="1" applyAlignment="1">
      <alignment horizontal="right" vertical="bottom" wrapText="1"/>
    </xf>
    <xf numFmtId="0" fontId="0" fillId="0" borderId="3" xfId="0" applyFont="1" applyAlignment="1">
      <alignment horizontal="center" vertical="center" wrapText="1"/>
    </xf>
    <xf numFmtId="0" fontId="0" fillId="0" borderId="3" xfId="0" applyFont="1" applyAlignment="1">
      <alignment horizontal="left" vertical="center" wrapText="1"/>
    </xf>
    <xf numFmtId="0" fontId="0" fillId="0" borderId="0" xfId="0" applyFont="1" applyAlignment="1">
      <alignment horizontal="center" vertical="top" wrapText="1"/>
    </xf>
    <xf numFmtId="200" fontId="0" fillId="0" borderId="0" xfId="0" applyFont="1" applyAlignment="1">
      <alignment horizontal="right" vertical="top" wrapText="1"/>
    </xf>
    <xf numFmtId="201" fontId="0" fillId="0" borderId="0" xfId="0" applyFont="1" applyAlignment="1">
      <alignment horizontal="right" vertical="top" wrapText="1"/>
    </xf>
    <xf numFmtId="200" fontId="0" fillId="0" borderId="2" xfId="0" applyFont="1" applyAlignment="1">
      <alignment horizontal="right" vertical="top" wrapText="1"/>
    </xf>
    <xf numFmtId="201" fontId="0" fillId="0" borderId="2" xfId="0" applyFont="1" applyAlignment="1">
      <alignment horizontal="right" vertical="top" wrapText="1"/>
    </xf>
    <xf numFmtId="0" fontId="0" fillId="0" borderId="0" xfId="0" applyFont="1" applyAlignment="1">
      <alignment horizontal="center" vertical="center" wrapText="1"/>
    </xf>
    <xf numFmtId="201" fontId="1" fillId="0" borderId="0" xfId="0" applyFont="1" applyAlignment="1">
      <alignment horizontal="right" vertical="top" wrapText="1"/>
    </xf>
    <xf numFmtId="201" fontId="1" fillId="0" borderId="3" xfId="0" applyFont="1" applyAlignment="1">
      <alignment horizontal="right" vertical="top" wrapText="1"/>
    </xf>
    <xf numFmtId="0" fontId="0" fillId="0" borderId="0" xfId="0" applyFont="1" applyAlignment="1">
      <alignment horizontal="left" vertical="center" wrapText="1"/>
    </xf>
    <xf numFmtId="0" fontId="0" fillId="0" borderId="2" xfId="0" applyFont="1" applyAlignment="1">
      <alignment horizontal="left" vertical="top" wrapText="1"/>
    </xf>
    <xf numFmtId="0" fontId="0" fillId="0" borderId="2" xfId="0" applyFont="1" applyAlignment="1">
      <alignment horizontal="center" vertical="top" wrapText="1"/>
    </xf>
    <xf numFmtId="0" fontId="0" fillId="0" borderId="4" xfId="0" applyFont="1" applyAlignment="1">
      <alignment horizontal="left" vertical="top" wrapText="1"/>
    </xf>
    <xf numFmtId="0" fontId="0" fillId="0" borderId="5" xfId="0" applyFont="1" applyAlignment="1">
      <alignment horizontal="left" vertical="top" wrapText="1"/>
    </xf>
    <xf numFmtId="0" fontId="0" fillId="0" borderId="6" xfId="0" applyFont="1" applyAlignment="1">
      <alignment horizontal="left" vertical="top" wrapText="1"/>
    </xf>
    <xf numFmtId="0" fontId="0" fillId="0" borderId="7" xfId="0" applyFont="1" applyAlignment="1">
      <alignment horizontal="right" vertical="center" wrapText="1"/>
    </xf>
    <xf numFmtId="0" fontId="0" fillId="0" borderId="3" xfId="0" applyFont="1" applyAlignment="1">
      <alignment horizontal="right" vertical="center" wrapText="1"/>
    </xf>
    <xf numFmtId="201" fontId="0" fillId="0" borderId="3" xfId="0" applyFont="1" applyAlignment="1">
      <alignment horizontal="right" vertical="top" wrapText="1"/>
    </xf>
  </cellXfs>
  <cellStyles count="1">
    <cellStyle name="Normal" xfId="0" builtinId="0"/>
  </cellStyles>
  <dxfs count="0"/>
  <tableStyles count="0" defaultTableStyle="TableStyleMedium9" defaultPivotStyle="PivotStyleLight16"/>
</styleSheet>
</file>

<file path=xl/_rels/workbook.xml.rels><?xml version="1.0" encoding="utf-8" standalone="yes"?>
<Relationships xmlns="http://schemas.openxmlformats.org/package/2006/relationships">
    <Relationship Id="rId3" Type="http://schemas.openxmlformats.org/officeDocument/2006/relationships/styles" Target="styles.xml"/>
    <Relationship Id="rId1" Type="http://schemas.openxmlformats.org/officeDocument/2006/relationships/worksheet" Target="worksheets/sheet1.xml"/>
    <Relationship Id="rId4" Type="http://schemas.openxmlformats.org/officeDocument/2006/relationships/sharedStrings" Target="sharedStrings.xml"/>
</Relationships>

</file>

<file path=xl/worksheets/sheet1.xml><?xml version="1.0" encoding="utf-8"?>
<worksheet xmlns="http://schemas.openxmlformats.org/spreadsheetml/2006/main" xmlns:r="http://schemas.openxmlformats.org/officeDocument/2006/relationships">
  <dimension ref="A1:E200"/>
  <sheetViews>
    <sheetView tabSelected="1" view="pageLayout" workbookViewId="0">
      <selection activeCell="A1" sqref="A1"/>
    </sheetView>
  </sheetViews>
  <sheetFormatPr baseColWidth="10" defaultRowHeight="15"/>
  <cols>
    <col min="1" max="1" width="7.48" customWidth="1"/>
    <col min="2" max="2" width="4.93" customWidth="1"/>
    <col min="3" max="3" width="1.02" customWidth="1"/>
    <col min="4" max="4" width="6.63" customWidth="1"/>
    <col min="5" max="5" width="72.93" customWidth="1"/>
    <col min="6" max="6" width="12.07" customWidth="1"/>
    <col min="7" max="7" width="11.90" customWidth="1"/>
    <col min="8" max="8" width="11.56" customWidth="1"/>
  </cols>
  <sheetData>
    <row r="1" spans="1:1" ht="2.25" thickBot="1" customHeight="1">
      <c r="A1" s="1" t="s">
        <v>0</v>
      </c>
      <c r="B1" s="1"/>
      <c r="C1" s="1"/>
      <c r="D1" s="1"/>
      <c r="E1" s="1"/>
      <c r="F1" s="1"/>
      <c r="G1" s="1"/>
      <c r="H1" s="1"/>
    </row>
    <row r="3" spans="1:8" ht="13.50" thickBot="1" customHeight="1">
      <c r="A3" s="2" t="s">
        <v>1</v>
      </c>
      <c r="B3" s="3" t="s">
        <v>2</v>
      </c>
      <c r="C3" s="2" t="s">
        <v>3</v>
      </c>
      <c r="D3" s="2"/>
      <c r="E3" s="2"/>
      <c r="F3" s="2"/>
      <c r="G3" s="2"/>
      <c r="H3" s="2"/>
    </row>
    <row r="5" spans="1:8" ht="45.00" thickBot="1" customHeight="1">
      <c r="A5" s="5" t="s">
        <v>4</v>
      </c>
      <c r="B5" s="5"/>
      <c r="C5" s="5"/>
      <c r="D5" s="5"/>
      <c r="E5" s="5"/>
      <c r="F5" s="5"/>
      <c r="G5" s="5"/>
      <c r="H5" s="5"/>
    </row>
    <row r="8" spans="1:8" ht="24.00" thickBot="1" customHeight="1">
      <c r="A8" s="6" t="s">
        <v>5</v>
      </c>
      <c r="B8" s="6"/>
      <c r="C8" s="6"/>
      <c r="D8" s="6" t="s">
        <v>6</v>
      </c>
      <c r="E8" s="6" t="s">
        <v>7</v>
      </c>
      <c r="F8" s="7" t="s">
        <v>8</v>
      </c>
      <c r="G8" s="7" t="s">
        <v>9</v>
      </c>
      <c r="H8" s="7" t="s">
        <v>10</v>
      </c>
    </row>
    <row r="9" spans="1:8" ht="13.50" thickBot="1" customHeight="1">
      <c r="A9" s="8">
        <v>1</v>
      </c>
      <c r="B9" s="8"/>
      <c r="C9" s="8"/>
      <c r="D9" s="8"/>
      <c r="E9" s="9" t="s">
        <v>11</v>
      </c>
      <c r="F9" s="9"/>
      <c r="G9" s="8"/>
      <c r="H9" s="8"/>
    </row>
    <row r="10" spans="1:8" ht="34.50" thickBot="1" customHeight="1">
      <c r="A10" s="1" t="s">
        <v>12</v>
      </c>
      <c r="B10" s="1"/>
      <c r="C10" s="1"/>
      <c r="D10" s="10" t="s">
        <v>13</v>
      </c>
      <c r="E10" s="1" t="s">
        <v>14</v>
      </c>
      <c r="F10" s="11">
        <v>1</v>
      </c>
      <c r="G10" s="12">
        <v>1795.95</v>
      </c>
      <c r="H10" s="12">
        <f ca="1">ROUND(INDIRECT(ADDRESS(ROW()+(0), COLUMN()+(-2), 1))*INDIRECT(ADDRESS(ROW()+(0), COLUMN()+(-1), 1)), 2)</f>
        <v>1795.95</v>
      </c>
    </row>
    <row r="11" spans="1:8" ht="13.50" thickBot="1" customHeight="1">
      <c r="A11" s="1" t="s">
        <v>15</v>
      </c>
      <c r="B11" s="1"/>
      <c r="C11" s="1"/>
      <c r="D11" s="10" t="s">
        <v>16</v>
      </c>
      <c r="E11" s="1" t="s">
        <v>17</v>
      </c>
      <c r="F11" s="11">
        <v>2</v>
      </c>
      <c r="G11" s="12">
        <v>16.78</v>
      </c>
      <c r="H11" s="12">
        <f ca="1">ROUND(INDIRECT(ADDRESS(ROW()+(0), COLUMN()+(-2), 1))*INDIRECT(ADDRESS(ROW()+(0), COLUMN()+(-1), 1)), 2)</f>
        <v>33.56</v>
      </c>
    </row>
    <row r="12" spans="1:8" ht="13.50" thickBot="1" customHeight="1">
      <c r="A12" s="1" t="s">
        <v>18</v>
      </c>
      <c r="B12" s="1"/>
      <c r="C12" s="1"/>
      <c r="D12" s="10" t="s">
        <v>19</v>
      </c>
      <c r="E12" s="1" t="s">
        <v>20</v>
      </c>
      <c r="F12" s="11">
        <v>2</v>
      </c>
      <c r="G12" s="12">
        <v>12.15</v>
      </c>
      <c r="H12" s="12">
        <f ca="1">ROUND(INDIRECT(ADDRESS(ROW()+(0), COLUMN()+(-2), 1))*INDIRECT(ADDRESS(ROW()+(0), COLUMN()+(-1), 1)), 2)</f>
        <v>24.3</v>
      </c>
    </row>
    <row r="13" spans="1:8" ht="13.50" thickBot="1" customHeight="1">
      <c r="A13" s="1" t="s">
        <v>21</v>
      </c>
      <c r="B13" s="1"/>
      <c r="C13" s="1"/>
      <c r="D13" s="10" t="s">
        <v>22</v>
      </c>
      <c r="E13" s="1" t="s">
        <v>23</v>
      </c>
      <c r="F13" s="13">
        <v>1</v>
      </c>
      <c r="G13" s="14">
        <v>1.68</v>
      </c>
      <c r="H13" s="14">
        <f ca="1">ROUND(INDIRECT(ADDRESS(ROW()+(0), COLUMN()+(-2), 1))*INDIRECT(ADDRESS(ROW()+(0), COLUMN()+(-1), 1)), 2)</f>
        <v>1.68</v>
      </c>
    </row>
    <row r="14" spans="1:8" ht="13.50" thickBot="1" customHeight="1">
      <c r="A14" s="15"/>
      <c r="B14" s="15"/>
      <c r="C14" s="15"/>
      <c r="D14" s="15"/>
      <c r="E14" s="15"/>
      <c r="F14" s="9" t="s">
        <v>24</v>
      </c>
      <c r="G14" s="9"/>
      <c r="H14" s="17">
        <f ca="1">ROUND(SUM(INDIRECT(ADDRESS(ROW()+(-1), COLUMN()+(0), 1)),INDIRECT(ADDRESS(ROW()+(-2), COLUMN()+(0), 1)),INDIRECT(ADDRESS(ROW()+(-3), COLUMN()+(0), 1)),INDIRECT(ADDRESS(ROW()+(-4), COLUMN()+(0), 1))), 2)</f>
        <v>1855.49</v>
      </c>
    </row>
    <row r="15" spans="1:8" ht="13.50" thickBot="1" customHeight="1">
      <c r="A15" s="15">
        <v>2</v>
      </c>
      <c r="B15" s="15"/>
      <c r="C15" s="15"/>
      <c r="D15" s="15"/>
      <c r="E15" s="18" t="s">
        <v>25</v>
      </c>
      <c r="F15" s="18"/>
      <c r="G15" s="15"/>
      <c r="H15" s="15"/>
    </row>
    <row r="16" spans="1:8" ht="13.50" thickBot="1" customHeight="1">
      <c r="A16" s="1" t="s">
        <v>26</v>
      </c>
      <c r="B16" s="1"/>
      <c r="C16" s="1"/>
      <c r="D16" s="10" t="s">
        <v>27</v>
      </c>
      <c r="E16" s="1" t="s">
        <v>28</v>
      </c>
      <c r="F16" s="11">
        <v>2.204</v>
      </c>
      <c r="G16" s="12">
        <v>29.34</v>
      </c>
      <c r="H16" s="12">
        <f ca="1">ROUND(INDIRECT(ADDRESS(ROW()+(0), COLUMN()+(-2), 1))*INDIRECT(ADDRESS(ROW()+(0), COLUMN()+(-1), 1)), 2)</f>
        <v>64.67</v>
      </c>
    </row>
    <row r="17" spans="1:8" ht="13.50" thickBot="1" customHeight="1">
      <c r="A17" s="1" t="s">
        <v>29</v>
      </c>
      <c r="B17" s="1"/>
      <c r="C17" s="1"/>
      <c r="D17" s="10" t="s">
        <v>30</v>
      </c>
      <c r="E17" s="1" t="s">
        <v>31</v>
      </c>
      <c r="F17" s="13">
        <v>2.204</v>
      </c>
      <c r="G17" s="14">
        <v>25.25</v>
      </c>
      <c r="H17" s="14">
        <f ca="1">ROUND(INDIRECT(ADDRESS(ROW()+(0), COLUMN()+(-2), 1))*INDIRECT(ADDRESS(ROW()+(0), COLUMN()+(-1), 1)), 2)</f>
        <v>55.65</v>
      </c>
    </row>
    <row r="18" spans="1:8" ht="13.50" thickBot="1" customHeight="1">
      <c r="A18" s="15"/>
      <c r="B18" s="15"/>
      <c r="C18" s="15"/>
      <c r="D18" s="15"/>
      <c r="E18" s="15"/>
      <c r="F18" s="9" t="s">
        <v>32</v>
      </c>
      <c r="G18" s="9"/>
      <c r="H18" s="17">
        <f ca="1">ROUND(SUM(INDIRECT(ADDRESS(ROW()+(-1), COLUMN()+(0), 1)),INDIRECT(ADDRESS(ROW()+(-2), COLUMN()+(0), 1))), 2)</f>
        <v>120.32</v>
      </c>
    </row>
    <row r="19" spans="1:8" ht="13.50" thickBot="1" customHeight="1">
      <c r="A19" s="15">
        <v>3</v>
      </c>
      <c r="B19" s="15"/>
      <c r="C19" s="15"/>
      <c r="D19" s="15"/>
      <c r="E19" s="18" t="s">
        <v>33</v>
      </c>
      <c r="F19" s="18"/>
      <c r="G19" s="15"/>
      <c r="H19" s="15"/>
    </row>
    <row r="20" spans="1:8" ht="13.50" thickBot="1" customHeight="1">
      <c r="A20" s="19"/>
      <c r="B20" s="19"/>
      <c r="C20" s="19"/>
      <c r="D20" s="20" t="s">
        <v>34</v>
      </c>
      <c r="E20" s="19" t="s">
        <v>35</v>
      </c>
      <c r="F20" s="13">
        <v>2</v>
      </c>
      <c r="G20" s="14">
        <f ca="1">ROUND(SUM(INDIRECT(ADDRESS(ROW()+(-2), COLUMN()+(1), 1)),INDIRECT(ADDRESS(ROW()+(-6), COLUMN()+(1), 1))), 2)</f>
        <v>1975.81</v>
      </c>
      <c r="H20" s="14">
        <f ca="1">ROUND(INDIRECT(ADDRESS(ROW()+(0), COLUMN()+(-2), 1))*INDIRECT(ADDRESS(ROW()+(0), COLUMN()+(-1), 1))/100, 2)</f>
        <v>39.52</v>
      </c>
    </row>
    <row r="21" spans="1:8" ht="13.50" thickBot="1" customHeight="1">
      <c r="A21" s="21" t="s">
        <v>36</v>
      </c>
      <c r="B21" s="21"/>
      <c r="C21" s="21"/>
      <c r="D21" s="22"/>
      <c r="E21" s="23"/>
      <c r="F21" s="24" t="s">
        <v>37</v>
      </c>
      <c r="G21" s="25"/>
      <c r="H21" s="26">
        <f ca="1">ROUND(SUM(INDIRECT(ADDRESS(ROW()+(-1), COLUMN()+(0), 1)),INDIRECT(ADDRESS(ROW()+(-3), COLUMN()+(0), 1)),INDIRECT(ADDRESS(ROW()+(-7), COLUMN()+(0), 1))), 2)</f>
        <v>2015.33</v>
      </c>
    </row>
  </sheetData>
  <mergeCells count="23">
    <mergeCell ref="A1:H1"/>
    <mergeCell ref="C3:H3"/>
    <mergeCell ref="A5:H5"/>
    <mergeCell ref="A8:C8"/>
    <mergeCell ref="A9:C9"/>
    <mergeCell ref="E9:F9"/>
    <mergeCell ref="A10:C10"/>
    <mergeCell ref="A11:C11"/>
    <mergeCell ref="A12:C12"/>
    <mergeCell ref="A13:C13"/>
    <mergeCell ref="A14:C14"/>
    <mergeCell ref="F14:G14"/>
    <mergeCell ref="A15:C15"/>
    <mergeCell ref="E15:F15"/>
    <mergeCell ref="A16:C16"/>
    <mergeCell ref="A17:C17"/>
    <mergeCell ref="A18:C18"/>
    <mergeCell ref="F18:G18"/>
    <mergeCell ref="A19:C19"/>
    <mergeCell ref="E19:F19"/>
    <mergeCell ref="A20:C20"/>
    <mergeCell ref="A21:E21"/>
    <mergeCell ref="F21:G21"/>
  </mergeCells>
  <pageMargins left="0.147638" right="0.147638" top="0.206693" bottom="0.206693" header="0.0" footer="0.0"/>
  <pageSetup paperSize="9" orientation="portrait"/>
  <rowBreaks count="0" manualBreakCount="0">
    </rowBreaks>
</worksheet>
</file>